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РОО" sheetId="2" r:id="rId1"/>
    <sheet name="Лист1" sheetId="1" r:id="rId2"/>
  </sheets>
  <calcPr calcId="145621"/>
</workbook>
</file>

<file path=xl/calcChain.xml><?xml version="1.0" encoding="utf-8"?>
<calcChain xmlns="http://schemas.openxmlformats.org/spreadsheetml/2006/main">
  <c r="E13" i="2" l="1"/>
  <c r="G22" i="1"/>
  <c r="E22" i="1"/>
  <c r="E20" i="1"/>
  <c r="G20" i="1"/>
  <c r="G14" i="1" l="1"/>
  <c r="E14" i="1"/>
</calcChain>
</file>

<file path=xl/sharedStrings.xml><?xml version="1.0" encoding="utf-8"?>
<sst xmlns="http://schemas.openxmlformats.org/spreadsheetml/2006/main" count="120" uniqueCount="59">
  <si>
    <t xml:space="preserve">ИНФОРМАЦИЯ </t>
  </si>
  <si>
    <t>Наименование муниципальной услуги</t>
  </si>
  <si>
    <t>Единица измерения</t>
  </si>
  <si>
    <t>Код бюджетной классификации (раздел, подраздел, целевая статья, вид расходов)</t>
  </si>
  <si>
    <t>Оценка потребности в оказании муниципальной услуги по годам</t>
  </si>
  <si>
    <t>Плановый период</t>
  </si>
  <si>
    <t>в натуральных показателях</t>
  </si>
  <si>
    <t xml:space="preserve">Начальник МКУ Отдел образования </t>
  </si>
  <si>
    <t xml:space="preserve">Белогорского района                                    ____________       ______________________                  </t>
  </si>
  <si>
    <t xml:space="preserve">                                                                          (подпись)             (расшифровка подписи)</t>
  </si>
  <si>
    <t xml:space="preserve">                                     (должность)                (подпись)              (расшифровка подписи)</t>
  </si>
  <si>
    <t xml:space="preserve">                                                                                                              </t>
  </si>
  <si>
    <t>Реализация основных общеобразовательных программ дошкольного образования</t>
  </si>
  <si>
    <t>в тыс.руб</t>
  </si>
  <si>
    <t>Реализация основных общеобразовательных программ начального общего образования.</t>
  </si>
  <si>
    <t>Реализация основных общеобразовательных программ основного общего образования.</t>
  </si>
  <si>
    <t>Реализация основных общеобразовательных программ среднего общего образования.</t>
  </si>
  <si>
    <t>Реализация дополнительных общеразвивающих программ.</t>
  </si>
  <si>
    <t>0701 0210102540 621    0701 0210188500 621</t>
  </si>
  <si>
    <t>0702 0210102540 621    0702 0210188500 621</t>
  </si>
  <si>
    <t xml:space="preserve">0703 0210102540 621    </t>
  </si>
  <si>
    <t>2018 год</t>
  </si>
  <si>
    <t>2019 год</t>
  </si>
  <si>
    <t>2020 год</t>
  </si>
  <si>
    <t>С.В. Богородов</t>
  </si>
  <si>
    <t>Е.Ю. Бурыкина</t>
  </si>
  <si>
    <t xml:space="preserve">Исполнитель главный экономист          ____________             ______________________                  </t>
  </si>
  <si>
    <t>тел.35-708</t>
  </si>
  <si>
    <t>2021 год</t>
  </si>
  <si>
    <t>Предоставление питания</t>
  </si>
  <si>
    <t>0702 0210188500 621</t>
  </si>
  <si>
    <t>Фактическое оказание      2017 год</t>
  </si>
  <si>
    <t>человек</t>
  </si>
  <si>
    <t>Реализация дополнительных общеобразовательных предпрофессиональных программ в области искусства</t>
  </si>
  <si>
    <t>Реализация дополнительных общеразвивающих программ в области искусства</t>
  </si>
  <si>
    <t>Образование</t>
  </si>
  <si>
    <t xml:space="preserve">Культура </t>
  </si>
  <si>
    <t xml:space="preserve"> Организация и проведение культурно-массовых мероприятий</t>
  </si>
  <si>
    <t>0801 0410102540 621    0801 0410162350 621</t>
  </si>
  <si>
    <t>Организация деятельности клубных формирований и формирований самодеятельного народного творчества</t>
  </si>
  <si>
    <t>единиц</t>
  </si>
  <si>
    <t>Предоставление консультационных и методических услуг</t>
  </si>
  <si>
    <t>штук</t>
  </si>
  <si>
    <t>Библиотечное, библиографическое и информационное обслуживанию пользователей библиотеки</t>
  </si>
  <si>
    <t>0801 0420102540 611</t>
  </si>
  <si>
    <t>Библиографическая обработка документов и создание каталогов</t>
  </si>
  <si>
    <t>Формирование,учет,изучение,обеспечение физического сохранения и безопасности фондов библиотеки</t>
  </si>
  <si>
    <t>о результатах и оценке потребности в оказываемых муниципальных услугах в социальной сфере Белогорского района на 2019 год и плановый период                             2020 и 2021 годов.</t>
  </si>
  <si>
    <t>Фактическое оказание      2018 год</t>
  </si>
  <si>
    <t>2022 год</t>
  </si>
  <si>
    <t>0701 01 10104040  611 0701 01 10104040  621    0701 01 10188500  611  0701 01 10188500  621</t>
  </si>
  <si>
    <t>0702 01 10104040  611 0702 01 10104040  621    0702 01 10188500  611  0702 01 10188500  621</t>
  </si>
  <si>
    <t xml:space="preserve">Начальник  Отдела образования </t>
  </si>
  <si>
    <t xml:space="preserve">Исполнитель           ____________             ______________________                  </t>
  </si>
  <si>
    <t>Реализация основных образовательных программ дошкольного образования</t>
  </si>
  <si>
    <t>Реализация основных образовательных программ дополнительного образования.</t>
  </si>
  <si>
    <t xml:space="preserve">                                         Результаты и оценка потребности в оказываемых муниципальных услугах в социальной сфере на 2020 год и плановый период  2021 и 2022 годов.</t>
  </si>
  <si>
    <t>З.П.Жигульская</t>
  </si>
  <si>
    <t>Т.В.Краснобаева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</si>
</sst>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10">
      <alignment horizontal="center" wrapText="1"/>
    </xf>
  </cellStyleXfs>
  <cellXfs count="60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center"/>
    </xf>
    <xf numFmtId="49" fontId="1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vertical="center" wrapText="1"/>
    </xf>
    <xf numFmtId="43" fontId="4" fillId="0" borderId="6" xfId="0" applyNumberFormat="1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1" xfId="1" applyNumberFormat="1" applyFont="1" applyFill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3" fontId="4" fillId="0" borderId="3" xfId="0" applyNumberFormat="1" applyFont="1" applyBorder="1" applyAlignment="1">
      <alignment horizontal="center" vertical="center" wrapText="1"/>
    </xf>
    <xf numFmtId="43" fontId="4" fillId="0" borderId="4" xfId="0" applyNumberFormat="1" applyFont="1" applyBorder="1" applyAlignment="1">
      <alignment horizontal="center" vertical="center" wrapText="1"/>
    </xf>
    <xf numFmtId="43" fontId="4" fillId="0" borderId="3" xfId="0" applyNumberFormat="1" applyFont="1" applyBorder="1" applyAlignment="1">
      <alignment horizontal="center" vertical="center"/>
    </xf>
    <xf numFmtId="43" fontId="4" fillId="0" borderId="5" xfId="0" applyNumberFormat="1" applyFont="1" applyBorder="1" applyAlignment="1">
      <alignment horizontal="center" vertical="center"/>
    </xf>
  </cellXfs>
  <cellStyles count="2">
    <cellStyle name="st35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topLeftCell="A7" zoomScaleNormal="100" workbookViewId="0">
      <selection activeCell="C6" sqref="C6:C11"/>
    </sheetView>
  </sheetViews>
  <sheetFormatPr defaultRowHeight="12" x14ac:dyDescent="0.2"/>
  <cols>
    <col min="1" max="1" width="36.28515625" style="5" customWidth="1"/>
    <col min="2" max="2" width="9.140625" style="5"/>
    <col min="3" max="3" width="17.28515625" style="5" customWidth="1"/>
    <col min="4" max="4" width="10.85546875" style="5" customWidth="1"/>
    <col min="5" max="5" width="10.42578125" style="5" customWidth="1"/>
    <col min="6" max="6" width="10.28515625" style="5" customWidth="1"/>
    <col min="7" max="7" width="10.7109375" style="5" customWidth="1"/>
    <col min="8" max="8" width="10.140625" style="5" customWidth="1"/>
    <col min="9" max="9" width="10.42578125" style="5" bestFit="1" customWidth="1"/>
    <col min="10" max="10" width="11.85546875" style="5" customWidth="1"/>
    <col min="11" max="11" width="10.42578125" style="5" bestFit="1" customWidth="1"/>
    <col min="12" max="12" width="10.140625" style="5" customWidth="1"/>
    <col min="13" max="13" width="11.5703125" style="5" customWidth="1"/>
    <col min="14" max="16384" width="9.140625" style="5"/>
  </cols>
  <sheetData>
    <row r="1" spans="1:13" x14ac:dyDescent="0.2">
      <c r="M1" s="1"/>
    </row>
    <row r="2" spans="1:13" x14ac:dyDescent="0.2">
      <c r="M2" s="1"/>
    </row>
    <row r="3" spans="1:13" s="6" customFormat="1" ht="15.7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s="6" customFormat="1" ht="31.9" customHeight="1" x14ac:dyDescent="0.2">
      <c r="A4" s="43" t="s">
        <v>56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s="6" customFormat="1" ht="11.45" customHeight="1" x14ac:dyDescent="0.2">
      <c r="A5" s="7"/>
    </row>
    <row r="6" spans="1:13" s="6" customFormat="1" ht="15" customHeight="1" x14ac:dyDescent="0.2">
      <c r="A6" s="41" t="s">
        <v>1</v>
      </c>
      <c r="B6" s="41" t="s">
        <v>2</v>
      </c>
      <c r="C6" s="41" t="s">
        <v>3</v>
      </c>
      <c r="D6" s="41" t="s">
        <v>48</v>
      </c>
      <c r="E6" s="41"/>
      <c r="F6" s="41" t="s">
        <v>4</v>
      </c>
      <c r="G6" s="41"/>
      <c r="H6" s="41"/>
      <c r="I6" s="41"/>
      <c r="J6" s="41"/>
      <c r="K6" s="41"/>
      <c r="L6" s="41"/>
      <c r="M6" s="41"/>
    </row>
    <row r="7" spans="1:13" s="6" customFormat="1" ht="10.7" customHeight="1" x14ac:dyDescent="0.2">
      <c r="A7" s="41"/>
      <c r="B7" s="41"/>
      <c r="C7" s="41"/>
      <c r="D7" s="41"/>
      <c r="E7" s="41"/>
      <c r="F7" s="41" t="s">
        <v>22</v>
      </c>
      <c r="G7" s="41"/>
      <c r="H7" s="41" t="s">
        <v>5</v>
      </c>
      <c r="I7" s="41"/>
      <c r="J7" s="41"/>
      <c r="K7" s="41"/>
      <c r="L7" s="41"/>
      <c r="M7" s="41"/>
    </row>
    <row r="8" spans="1:13" s="6" customFormat="1" ht="25.5" customHeight="1" x14ac:dyDescent="0.2">
      <c r="A8" s="41"/>
      <c r="B8" s="41"/>
      <c r="C8" s="41"/>
      <c r="D8" s="41"/>
      <c r="E8" s="41"/>
      <c r="F8" s="41"/>
      <c r="G8" s="41"/>
      <c r="H8" s="41" t="s">
        <v>23</v>
      </c>
      <c r="I8" s="41"/>
      <c r="J8" s="41" t="s">
        <v>28</v>
      </c>
      <c r="K8" s="41"/>
      <c r="L8" s="41" t="s">
        <v>49</v>
      </c>
      <c r="M8" s="41"/>
    </row>
    <row r="9" spans="1:13" s="6" customFormat="1" ht="30.75" customHeight="1" x14ac:dyDescent="0.2">
      <c r="A9" s="41"/>
      <c r="B9" s="41"/>
      <c r="C9" s="41"/>
      <c r="D9" s="44" t="s">
        <v>6</v>
      </c>
      <c r="E9" s="45" t="s">
        <v>13</v>
      </c>
      <c r="F9" s="41" t="s">
        <v>6</v>
      </c>
      <c r="G9" s="35" t="s">
        <v>13</v>
      </c>
      <c r="H9" s="41" t="s">
        <v>6</v>
      </c>
      <c r="I9" s="35" t="s">
        <v>13</v>
      </c>
      <c r="J9" s="41" t="s">
        <v>6</v>
      </c>
      <c r="K9" s="41" t="s">
        <v>13</v>
      </c>
      <c r="L9" s="41" t="s">
        <v>6</v>
      </c>
      <c r="M9" s="35" t="s">
        <v>13</v>
      </c>
    </row>
    <row r="10" spans="1:13" s="6" customFormat="1" ht="21.6" customHeight="1" x14ac:dyDescent="0.2">
      <c r="A10" s="41"/>
      <c r="B10" s="41"/>
      <c r="C10" s="41"/>
      <c r="D10" s="44"/>
      <c r="E10" s="46"/>
      <c r="F10" s="41"/>
      <c r="G10" s="36"/>
      <c r="H10" s="41"/>
      <c r="I10" s="36"/>
      <c r="J10" s="41"/>
      <c r="K10" s="41"/>
      <c r="L10" s="41"/>
      <c r="M10" s="36"/>
    </row>
    <row r="11" spans="1:13" s="6" customFormat="1" ht="11.45" customHeight="1" x14ac:dyDescent="0.2">
      <c r="A11" s="41"/>
      <c r="B11" s="41"/>
      <c r="C11" s="41"/>
      <c r="D11" s="44"/>
      <c r="E11" s="47"/>
      <c r="F11" s="41"/>
      <c r="G11" s="37"/>
      <c r="H11" s="41"/>
      <c r="I11" s="37"/>
      <c r="J11" s="41"/>
      <c r="K11" s="41"/>
      <c r="L11" s="41"/>
      <c r="M11" s="37"/>
    </row>
    <row r="12" spans="1:13" s="6" customFormat="1" ht="16.5" customHeight="1" x14ac:dyDescent="0.2">
      <c r="A12" s="38" t="s">
        <v>35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0"/>
    </row>
    <row r="13" spans="1:13" s="6" customFormat="1" ht="60" customHeight="1" x14ac:dyDescent="0.2">
      <c r="A13" s="34" t="s">
        <v>54</v>
      </c>
      <c r="B13" s="27" t="s">
        <v>32</v>
      </c>
      <c r="C13" s="10" t="s">
        <v>50</v>
      </c>
      <c r="D13" s="29">
        <v>533</v>
      </c>
      <c r="E13" s="30">
        <f>24908+48705</f>
        <v>73613</v>
      </c>
      <c r="F13" s="29">
        <v>538</v>
      </c>
      <c r="G13" s="30">
        <v>68476</v>
      </c>
      <c r="H13" s="29">
        <v>538</v>
      </c>
      <c r="I13" s="30">
        <v>70093.600000000006</v>
      </c>
      <c r="J13" s="29">
        <v>538</v>
      </c>
      <c r="K13" s="31">
        <v>70541.600000000006</v>
      </c>
      <c r="L13" s="29">
        <v>538</v>
      </c>
      <c r="M13" s="30">
        <v>70541.600000000006</v>
      </c>
    </row>
    <row r="14" spans="1:13" s="6" customFormat="1" ht="60" x14ac:dyDescent="0.2">
      <c r="A14" s="34" t="s">
        <v>14</v>
      </c>
      <c r="B14" s="27" t="s">
        <v>32</v>
      </c>
      <c r="C14" s="10" t="s">
        <v>51</v>
      </c>
      <c r="D14" s="29">
        <v>713</v>
      </c>
      <c r="E14" s="30">
        <v>94471.5</v>
      </c>
      <c r="F14" s="29">
        <v>706</v>
      </c>
      <c r="G14" s="30">
        <v>96979</v>
      </c>
      <c r="H14" s="29">
        <v>706</v>
      </c>
      <c r="I14" s="30">
        <v>100862</v>
      </c>
      <c r="J14" s="29">
        <v>706</v>
      </c>
      <c r="K14" s="30">
        <v>105155.5</v>
      </c>
      <c r="L14" s="29">
        <v>706</v>
      </c>
      <c r="M14" s="30">
        <v>105155.5</v>
      </c>
    </row>
    <row r="15" spans="1:13" s="6" customFormat="1" ht="60" x14ac:dyDescent="0.2">
      <c r="A15" s="34" t="s">
        <v>15</v>
      </c>
      <c r="B15" s="27" t="s">
        <v>32</v>
      </c>
      <c r="C15" s="10" t="s">
        <v>51</v>
      </c>
      <c r="D15" s="29">
        <v>900</v>
      </c>
      <c r="E15" s="30">
        <v>119640.5</v>
      </c>
      <c r="F15" s="29">
        <v>876</v>
      </c>
      <c r="G15" s="30">
        <v>122816</v>
      </c>
      <c r="H15" s="29">
        <v>876</v>
      </c>
      <c r="I15" s="30">
        <v>127734</v>
      </c>
      <c r="J15" s="29">
        <v>876</v>
      </c>
      <c r="K15" s="30">
        <v>133171</v>
      </c>
      <c r="L15" s="29">
        <v>876</v>
      </c>
      <c r="M15" s="30">
        <v>133171</v>
      </c>
    </row>
    <row r="16" spans="1:13" s="6" customFormat="1" ht="60" x14ac:dyDescent="0.2">
      <c r="A16" s="34" t="s">
        <v>16</v>
      </c>
      <c r="B16" s="27" t="s">
        <v>32</v>
      </c>
      <c r="C16" s="10" t="s">
        <v>51</v>
      </c>
      <c r="D16" s="29">
        <v>148</v>
      </c>
      <c r="E16" s="30">
        <v>20018.2</v>
      </c>
      <c r="F16" s="29">
        <v>141</v>
      </c>
      <c r="G16" s="30">
        <v>20549.8</v>
      </c>
      <c r="H16" s="29">
        <v>141</v>
      </c>
      <c r="I16" s="30">
        <v>21372.400000000001</v>
      </c>
      <c r="J16" s="29">
        <v>141</v>
      </c>
      <c r="K16" s="30">
        <v>22281.9</v>
      </c>
      <c r="L16" s="29">
        <v>141</v>
      </c>
      <c r="M16" s="30">
        <v>22281.9</v>
      </c>
    </row>
    <row r="17" spans="1:13" s="6" customFormat="1" ht="25.5" x14ac:dyDescent="0.2">
      <c r="A17" s="34" t="s">
        <v>55</v>
      </c>
      <c r="B17" s="27" t="s">
        <v>32</v>
      </c>
      <c r="C17" s="10" t="s">
        <v>20</v>
      </c>
      <c r="D17" s="29">
        <v>335</v>
      </c>
      <c r="E17" s="30">
        <v>7039.7</v>
      </c>
      <c r="F17" s="29">
        <v>335</v>
      </c>
      <c r="G17" s="30">
        <v>7823.1</v>
      </c>
      <c r="H17" s="32">
        <v>335</v>
      </c>
      <c r="I17" s="33">
        <v>7823.1</v>
      </c>
      <c r="J17" s="32">
        <v>335</v>
      </c>
      <c r="K17" s="33">
        <v>7823.1</v>
      </c>
      <c r="L17" s="29">
        <v>335</v>
      </c>
      <c r="M17" s="33">
        <v>7823.1</v>
      </c>
    </row>
    <row r="18" spans="1:13" x14ac:dyDescent="0.2">
      <c r="A18" s="2"/>
      <c r="B18" s="2"/>
      <c r="C18" s="2"/>
      <c r="D18" s="18"/>
      <c r="E18" s="28"/>
      <c r="F18" s="2"/>
      <c r="G18" s="2"/>
      <c r="H18" s="2"/>
      <c r="I18" s="2"/>
      <c r="J18" s="2"/>
      <c r="K18" s="2"/>
      <c r="L18" s="2"/>
      <c r="M18" s="2"/>
    </row>
    <row r="19" spans="1:13" x14ac:dyDescent="0.2">
      <c r="A19" s="1"/>
    </row>
    <row r="20" spans="1:13" x14ac:dyDescent="0.2">
      <c r="A20" s="3" t="s">
        <v>52</v>
      </c>
      <c r="C20" s="5" t="s">
        <v>58</v>
      </c>
    </row>
    <row r="21" spans="1:13" x14ac:dyDescent="0.2">
      <c r="A21" s="3"/>
    </row>
    <row r="22" spans="1:13" x14ac:dyDescent="0.2">
      <c r="A22" s="3" t="s">
        <v>53</v>
      </c>
      <c r="C22" s="5" t="s">
        <v>57</v>
      </c>
    </row>
    <row r="23" spans="1:13" x14ac:dyDescent="0.2">
      <c r="A23" s="3" t="s">
        <v>11</v>
      </c>
    </row>
    <row r="24" spans="1:13" x14ac:dyDescent="0.2">
      <c r="A24" s="3"/>
    </row>
  </sheetData>
  <mergeCells count="23">
    <mergeCell ref="A3:M3"/>
    <mergeCell ref="A4:M4"/>
    <mergeCell ref="A6:A11"/>
    <mergeCell ref="B6:B11"/>
    <mergeCell ref="C6:C11"/>
    <mergeCell ref="D6:E8"/>
    <mergeCell ref="F6:M6"/>
    <mergeCell ref="F7:G8"/>
    <mergeCell ref="H7:M7"/>
    <mergeCell ref="H8:I8"/>
    <mergeCell ref="J8:K8"/>
    <mergeCell ref="L8:M8"/>
    <mergeCell ref="D9:D11"/>
    <mergeCell ref="E9:E11"/>
    <mergeCell ref="F9:F11"/>
    <mergeCell ref="G9:G11"/>
    <mergeCell ref="M9:M11"/>
    <mergeCell ref="A12:M12"/>
    <mergeCell ref="H9:H11"/>
    <mergeCell ref="I9:I11"/>
    <mergeCell ref="J9:J11"/>
    <mergeCell ref="K9:K11"/>
    <mergeCell ref="L9:L11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A19" zoomScaleNormal="100" workbookViewId="0">
      <selection activeCell="P9" sqref="P9"/>
    </sheetView>
  </sheetViews>
  <sheetFormatPr defaultRowHeight="12" x14ac:dyDescent="0.2"/>
  <cols>
    <col min="1" max="1" width="36.28515625" style="5" customWidth="1"/>
    <col min="2" max="2" width="9.140625" style="5"/>
    <col min="3" max="3" width="17.28515625" style="5" customWidth="1"/>
    <col min="4" max="4" width="10.85546875" style="5" customWidth="1"/>
    <col min="5" max="5" width="10.42578125" style="5" customWidth="1"/>
    <col min="6" max="6" width="10.28515625" style="5" customWidth="1"/>
    <col min="7" max="7" width="10.7109375" style="5" customWidth="1"/>
    <col min="8" max="8" width="10.140625" style="5" customWidth="1"/>
    <col min="9" max="9" width="10.42578125" style="5" bestFit="1" customWidth="1"/>
    <col min="10" max="10" width="11.85546875" style="5" customWidth="1"/>
    <col min="11" max="11" width="10.42578125" style="5" bestFit="1" customWidth="1"/>
    <col min="12" max="12" width="12" style="5" customWidth="1"/>
    <col min="13" max="13" width="10.28515625" style="5" customWidth="1"/>
    <col min="14" max="16384" width="9.140625" style="5"/>
  </cols>
  <sheetData>
    <row r="1" spans="1:13" x14ac:dyDescent="0.2">
      <c r="M1" s="1"/>
    </row>
    <row r="2" spans="1:13" x14ac:dyDescent="0.2">
      <c r="M2" s="1"/>
    </row>
    <row r="3" spans="1:13" s="6" customFormat="1" ht="15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s="6" customFormat="1" ht="31.9" customHeight="1" x14ac:dyDescent="0.2">
      <c r="A4" s="43" t="s">
        <v>47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s="6" customFormat="1" ht="11.45" customHeight="1" x14ac:dyDescent="0.2">
      <c r="A5" s="7"/>
    </row>
    <row r="6" spans="1:13" s="6" customFormat="1" ht="15" customHeight="1" x14ac:dyDescent="0.2">
      <c r="A6" s="41" t="s">
        <v>1</v>
      </c>
      <c r="B6" s="41" t="s">
        <v>2</v>
      </c>
      <c r="C6" s="41" t="s">
        <v>3</v>
      </c>
      <c r="D6" s="41" t="s">
        <v>31</v>
      </c>
      <c r="E6" s="41"/>
      <c r="F6" s="41" t="s">
        <v>4</v>
      </c>
      <c r="G6" s="41"/>
      <c r="H6" s="41"/>
      <c r="I6" s="41"/>
      <c r="J6" s="41"/>
      <c r="K6" s="41"/>
      <c r="L6" s="41"/>
      <c r="M6" s="41"/>
    </row>
    <row r="7" spans="1:13" s="6" customFormat="1" ht="10.7" customHeight="1" x14ac:dyDescent="0.2">
      <c r="A7" s="41"/>
      <c r="B7" s="41"/>
      <c r="C7" s="41"/>
      <c r="D7" s="41"/>
      <c r="E7" s="41"/>
      <c r="F7" s="41" t="s">
        <v>21</v>
      </c>
      <c r="G7" s="41"/>
      <c r="H7" s="41" t="s">
        <v>5</v>
      </c>
      <c r="I7" s="41"/>
      <c r="J7" s="41"/>
      <c r="K7" s="41"/>
      <c r="L7" s="41"/>
      <c r="M7" s="41"/>
    </row>
    <row r="8" spans="1:13" s="6" customFormat="1" ht="25.5" customHeight="1" x14ac:dyDescent="0.2">
      <c r="A8" s="41"/>
      <c r="B8" s="41"/>
      <c r="C8" s="41"/>
      <c r="D8" s="41"/>
      <c r="E8" s="41"/>
      <c r="F8" s="41"/>
      <c r="G8" s="41"/>
      <c r="H8" s="41" t="s">
        <v>22</v>
      </c>
      <c r="I8" s="41"/>
      <c r="J8" s="41" t="s">
        <v>23</v>
      </c>
      <c r="K8" s="41"/>
      <c r="L8" s="41" t="s">
        <v>28</v>
      </c>
      <c r="M8" s="41"/>
    </row>
    <row r="9" spans="1:13" s="6" customFormat="1" ht="30.75" customHeight="1" x14ac:dyDescent="0.2">
      <c r="A9" s="41"/>
      <c r="B9" s="41"/>
      <c r="C9" s="41"/>
      <c r="D9" s="44" t="s">
        <v>6</v>
      </c>
      <c r="E9" s="45" t="s">
        <v>13</v>
      </c>
      <c r="F9" s="41" t="s">
        <v>6</v>
      </c>
      <c r="G9" s="35" t="s">
        <v>13</v>
      </c>
      <c r="H9" s="41" t="s">
        <v>6</v>
      </c>
      <c r="I9" s="35" t="s">
        <v>13</v>
      </c>
      <c r="J9" s="41" t="s">
        <v>6</v>
      </c>
      <c r="K9" s="41" t="s">
        <v>13</v>
      </c>
      <c r="L9" s="41" t="s">
        <v>6</v>
      </c>
      <c r="M9" s="35" t="s">
        <v>13</v>
      </c>
    </row>
    <row r="10" spans="1:13" s="6" customFormat="1" ht="21.6" customHeight="1" x14ac:dyDescent="0.2">
      <c r="A10" s="41"/>
      <c r="B10" s="41"/>
      <c r="C10" s="41"/>
      <c r="D10" s="44"/>
      <c r="E10" s="46"/>
      <c r="F10" s="41"/>
      <c r="G10" s="36"/>
      <c r="H10" s="41"/>
      <c r="I10" s="36"/>
      <c r="J10" s="41"/>
      <c r="K10" s="41"/>
      <c r="L10" s="41"/>
      <c r="M10" s="36"/>
    </row>
    <row r="11" spans="1:13" s="6" customFormat="1" ht="11.45" customHeight="1" x14ac:dyDescent="0.2">
      <c r="A11" s="41"/>
      <c r="B11" s="41"/>
      <c r="C11" s="41"/>
      <c r="D11" s="44"/>
      <c r="E11" s="47"/>
      <c r="F11" s="41"/>
      <c r="G11" s="37"/>
      <c r="H11" s="41"/>
      <c r="I11" s="37"/>
      <c r="J11" s="41"/>
      <c r="K11" s="41"/>
      <c r="L11" s="41"/>
      <c r="M11" s="37"/>
    </row>
    <row r="12" spans="1:13" s="6" customFormat="1" ht="11.45" customHeight="1" x14ac:dyDescent="0.2">
      <c r="A12" s="38" t="s">
        <v>35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0"/>
    </row>
    <row r="13" spans="1:13" s="6" customFormat="1" ht="24" x14ac:dyDescent="0.2">
      <c r="A13" s="4" t="s">
        <v>12</v>
      </c>
      <c r="B13" s="19" t="s">
        <v>32</v>
      </c>
      <c r="C13" s="10" t="s">
        <v>18</v>
      </c>
      <c r="D13" s="11">
        <v>414</v>
      </c>
      <c r="E13" s="12">
        <v>25586.9</v>
      </c>
      <c r="F13" s="11">
        <v>414</v>
      </c>
      <c r="G13" s="12">
        <v>25453.200000000001</v>
      </c>
      <c r="H13" s="13">
        <v>414</v>
      </c>
      <c r="I13" s="12">
        <v>34529.699999999997</v>
      </c>
      <c r="J13" s="13">
        <v>414</v>
      </c>
      <c r="K13" s="14">
        <v>43972.800000000003</v>
      </c>
      <c r="L13" s="13">
        <v>414</v>
      </c>
      <c r="M13" s="12">
        <v>49951.3</v>
      </c>
    </row>
    <row r="14" spans="1:13" s="6" customFormat="1" ht="24" x14ac:dyDescent="0.2">
      <c r="A14" s="6" t="s">
        <v>14</v>
      </c>
      <c r="B14" s="19" t="s">
        <v>32</v>
      </c>
      <c r="C14" s="10" t="s">
        <v>19</v>
      </c>
      <c r="D14" s="11">
        <v>922</v>
      </c>
      <c r="E14" s="12">
        <f>97851.9-E20</f>
        <v>96457.835999999996</v>
      </c>
      <c r="F14" s="11">
        <v>922</v>
      </c>
      <c r="G14" s="12">
        <f>106042.8-G20</f>
        <v>104648.736</v>
      </c>
      <c r="H14" s="11">
        <v>924</v>
      </c>
      <c r="I14" s="12">
        <v>124390.51</v>
      </c>
      <c r="J14" s="11">
        <v>955</v>
      </c>
      <c r="K14" s="12">
        <v>134003</v>
      </c>
      <c r="L14" s="11">
        <v>955</v>
      </c>
      <c r="M14" s="12">
        <v>156174.17000000001</v>
      </c>
    </row>
    <row r="15" spans="1:13" s="6" customFormat="1" ht="24" x14ac:dyDescent="0.2">
      <c r="A15" s="9" t="s">
        <v>15</v>
      </c>
      <c r="B15" s="19" t="s">
        <v>32</v>
      </c>
      <c r="C15" s="10" t="s">
        <v>19</v>
      </c>
      <c r="D15" s="11">
        <v>997</v>
      </c>
      <c r="E15" s="12">
        <v>105811.6</v>
      </c>
      <c r="F15" s="11">
        <v>997</v>
      </c>
      <c r="G15" s="12">
        <v>114668.84</v>
      </c>
      <c r="H15" s="11">
        <v>992</v>
      </c>
      <c r="I15" s="12">
        <v>135049.70000000001</v>
      </c>
      <c r="J15" s="11">
        <v>1040</v>
      </c>
      <c r="K15" s="12">
        <v>147502.45000000001</v>
      </c>
      <c r="L15" s="11">
        <v>1040</v>
      </c>
      <c r="M15" s="12">
        <v>171646.96</v>
      </c>
    </row>
    <row r="16" spans="1:13" s="6" customFormat="1" ht="24" x14ac:dyDescent="0.2">
      <c r="A16" s="6" t="s">
        <v>16</v>
      </c>
      <c r="B16" s="19" t="s">
        <v>32</v>
      </c>
      <c r="C16" s="10" t="s">
        <v>19</v>
      </c>
      <c r="D16" s="11">
        <v>164</v>
      </c>
      <c r="E16" s="12">
        <v>17403.8</v>
      </c>
      <c r="F16" s="11">
        <v>164</v>
      </c>
      <c r="G16" s="12">
        <v>18862.259999999998</v>
      </c>
      <c r="H16" s="11">
        <v>161</v>
      </c>
      <c r="I16" s="12">
        <v>21861.3</v>
      </c>
      <c r="J16" s="11">
        <v>184</v>
      </c>
      <c r="K16" s="12">
        <v>26096.59</v>
      </c>
      <c r="L16" s="11">
        <v>184</v>
      </c>
      <c r="M16" s="12">
        <v>30368.31</v>
      </c>
    </row>
    <row r="17" spans="1:13" s="6" customFormat="1" ht="24.75" thickBot="1" x14ac:dyDescent="0.25">
      <c r="A17" s="8" t="s">
        <v>17</v>
      </c>
      <c r="B17" s="19" t="s">
        <v>32</v>
      </c>
      <c r="C17" s="10" t="s">
        <v>20</v>
      </c>
      <c r="D17" s="11">
        <v>996</v>
      </c>
      <c r="E17" s="12">
        <v>14235.4</v>
      </c>
      <c r="F17" s="11">
        <v>996</v>
      </c>
      <c r="G17" s="12">
        <v>16198.5</v>
      </c>
      <c r="H17" s="13">
        <v>912</v>
      </c>
      <c r="I17" s="15">
        <v>18195.2</v>
      </c>
      <c r="J17" s="13">
        <v>912</v>
      </c>
      <c r="K17" s="15">
        <v>19048.7</v>
      </c>
      <c r="L17" s="13">
        <v>912</v>
      </c>
      <c r="M17" s="16">
        <v>18835.2</v>
      </c>
    </row>
    <row r="18" spans="1:13" s="6" customFormat="1" ht="51" x14ac:dyDescent="0.2">
      <c r="A18" s="20" t="s">
        <v>33</v>
      </c>
      <c r="B18" s="35" t="s">
        <v>32</v>
      </c>
      <c r="C18" s="54" t="s">
        <v>20</v>
      </c>
      <c r="D18" s="11">
        <v>45</v>
      </c>
      <c r="E18" s="56">
        <v>4249</v>
      </c>
      <c r="F18" s="11">
        <v>40</v>
      </c>
      <c r="G18" s="56">
        <v>5723.8</v>
      </c>
      <c r="H18" s="17">
        <v>40</v>
      </c>
      <c r="I18" s="58">
        <v>4977.8999999999996</v>
      </c>
      <c r="J18" s="17">
        <v>40</v>
      </c>
      <c r="K18" s="58">
        <v>5238.6000000000004</v>
      </c>
      <c r="L18" s="17">
        <v>40</v>
      </c>
      <c r="M18" s="58">
        <v>5351.6</v>
      </c>
    </row>
    <row r="19" spans="1:13" s="6" customFormat="1" ht="39" thickBot="1" x14ac:dyDescent="0.25">
      <c r="A19" s="21" t="s">
        <v>34</v>
      </c>
      <c r="B19" s="37"/>
      <c r="C19" s="55"/>
      <c r="D19" s="11">
        <v>37</v>
      </c>
      <c r="E19" s="57"/>
      <c r="F19" s="11">
        <v>30</v>
      </c>
      <c r="G19" s="57"/>
      <c r="H19" s="22">
        <v>30</v>
      </c>
      <c r="I19" s="59"/>
      <c r="J19" s="22">
        <v>30</v>
      </c>
      <c r="K19" s="59"/>
      <c r="L19" s="22">
        <v>30</v>
      </c>
      <c r="M19" s="59"/>
    </row>
    <row r="20" spans="1:13" s="6" customFormat="1" x14ac:dyDescent="0.2">
      <c r="A20" s="8" t="s">
        <v>29</v>
      </c>
      <c r="B20" s="19" t="s">
        <v>32</v>
      </c>
      <c r="C20" s="10" t="s">
        <v>30</v>
      </c>
      <c r="D20" s="11">
        <v>922</v>
      </c>
      <c r="E20" s="12">
        <f>168*9*D20/1000</f>
        <v>1394.0640000000001</v>
      </c>
      <c r="F20" s="11">
        <v>922</v>
      </c>
      <c r="G20" s="12">
        <f>168*9*F20/1000</f>
        <v>1394.0640000000001</v>
      </c>
      <c r="H20" s="13">
        <v>924</v>
      </c>
      <c r="I20" s="16">
        <v>1397.09</v>
      </c>
      <c r="J20" s="13">
        <v>955</v>
      </c>
      <c r="K20" s="16">
        <v>1443.96</v>
      </c>
      <c r="L20" s="13">
        <v>955</v>
      </c>
      <c r="M20" s="16">
        <v>1443.96</v>
      </c>
    </row>
    <row r="21" spans="1:13" s="6" customFormat="1" x14ac:dyDescent="0.2">
      <c r="A21" s="51" t="s">
        <v>36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3"/>
    </row>
    <row r="22" spans="1:13" s="6" customFormat="1" ht="31.5" customHeight="1" x14ac:dyDescent="0.2">
      <c r="A22" s="25" t="s">
        <v>37</v>
      </c>
      <c r="B22" s="23" t="s">
        <v>32</v>
      </c>
      <c r="C22" s="50" t="s">
        <v>38</v>
      </c>
      <c r="D22" s="24">
        <v>188185</v>
      </c>
      <c r="E22" s="48">
        <f>8195.4+9266.2</f>
        <v>17461.599999999999</v>
      </c>
      <c r="F22" s="24">
        <v>83050</v>
      </c>
      <c r="G22" s="48">
        <f>11793.3+10087.8</f>
        <v>21881.1</v>
      </c>
      <c r="H22" s="24">
        <v>83050</v>
      </c>
      <c r="I22" s="48">
        <v>20773.3</v>
      </c>
      <c r="J22" s="24">
        <v>83050</v>
      </c>
      <c r="K22" s="48">
        <v>23156.400000000001</v>
      </c>
      <c r="L22" s="24">
        <v>83050</v>
      </c>
      <c r="M22" s="48">
        <v>25096.6</v>
      </c>
    </row>
    <row r="23" spans="1:13" s="6" customFormat="1" ht="40.9" customHeight="1" x14ac:dyDescent="0.2">
      <c r="A23" s="25" t="s">
        <v>39</v>
      </c>
      <c r="B23" s="23" t="s">
        <v>40</v>
      </c>
      <c r="C23" s="50"/>
      <c r="D23" s="24">
        <v>103</v>
      </c>
      <c r="E23" s="48"/>
      <c r="F23" s="24">
        <v>70</v>
      </c>
      <c r="G23" s="48"/>
      <c r="H23" s="24">
        <v>70</v>
      </c>
      <c r="I23" s="48"/>
      <c r="J23" s="24">
        <v>70</v>
      </c>
      <c r="K23" s="48"/>
      <c r="L23" s="24">
        <v>70</v>
      </c>
      <c r="M23" s="48"/>
    </row>
    <row r="24" spans="1:13" s="6" customFormat="1" ht="33" customHeight="1" x14ac:dyDescent="0.2">
      <c r="A24" s="25" t="s">
        <v>41</v>
      </c>
      <c r="B24" s="23" t="s">
        <v>42</v>
      </c>
      <c r="C24" s="50"/>
      <c r="D24" s="24">
        <v>346</v>
      </c>
      <c r="E24" s="48"/>
      <c r="F24" s="24">
        <v>331</v>
      </c>
      <c r="G24" s="48"/>
      <c r="H24" s="24">
        <v>331</v>
      </c>
      <c r="I24" s="48"/>
      <c r="J24" s="24">
        <v>331</v>
      </c>
      <c r="K24" s="48"/>
      <c r="L24" s="24">
        <v>331</v>
      </c>
      <c r="M24" s="48"/>
    </row>
    <row r="25" spans="1:13" s="6" customFormat="1" ht="38.25" x14ac:dyDescent="0.2">
      <c r="A25" s="26" t="s">
        <v>43</v>
      </c>
      <c r="B25" s="23" t="s">
        <v>40</v>
      </c>
      <c r="C25" s="50" t="s">
        <v>44</v>
      </c>
      <c r="D25" s="24">
        <v>54639</v>
      </c>
      <c r="E25" s="48">
        <v>7969</v>
      </c>
      <c r="F25" s="24">
        <v>44600</v>
      </c>
      <c r="G25" s="48">
        <v>8937.7000000000007</v>
      </c>
      <c r="H25" s="24">
        <v>46000</v>
      </c>
      <c r="I25" s="48">
        <v>9080.7999999999993</v>
      </c>
      <c r="J25" s="24">
        <v>46000</v>
      </c>
      <c r="K25" s="48">
        <v>10746.4</v>
      </c>
      <c r="L25" s="24">
        <v>46000</v>
      </c>
      <c r="M25" s="48">
        <v>10361.4</v>
      </c>
    </row>
    <row r="26" spans="1:13" s="6" customFormat="1" ht="15" customHeight="1" x14ac:dyDescent="0.2">
      <c r="A26" s="49" t="s">
        <v>45</v>
      </c>
      <c r="B26" s="23" t="s">
        <v>40</v>
      </c>
      <c r="C26" s="50"/>
      <c r="D26" s="24">
        <v>2900</v>
      </c>
      <c r="E26" s="48"/>
      <c r="F26" s="24">
        <v>800</v>
      </c>
      <c r="G26" s="48"/>
      <c r="H26" s="24">
        <v>800</v>
      </c>
      <c r="I26" s="48"/>
      <c r="J26" s="24">
        <v>800</v>
      </c>
      <c r="K26" s="48"/>
      <c r="L26" s="24">
        <v>800</v>
      </c>
      <c r="M26" s="48"/>
    </row>
    <row r="27" spans="1:13" s="6" customFormat="1" ht="15" customHeight="1" x14ac:dyDescent="0.2">
      <c r="A27" s="49"/>
      <c r="B27" s="23" t="s">
        <v>40</v>
      </c>
      <c r="C27" s="50"/>
      <c r="D27" s="24">
        <v>2900</v>
      </c>
      <c r="E27" s="48"/>
      <c r="F27" s="24">
        <v>800</v>
      </c>
      <c r="G27" s="48"/>
      <c r="H27" s="24">
        <v>800</v>
      </c>
      <c r="I27" s="48"/>
      <c r="J27" s="24">
        <v>800</v>
      </c>
      <c r="K27" s="48"/>
      <c r="L27" s="24">
        <v>800</v>
      </c>
      <c r="M27" s="48"/>
    </row>
    <row r="28" spans="1:13" s="6" customFormat="1" ht="12.75" x14ac:dyDescent="0.2">
      <c r="A28" s="49"/>
      <c r="B28" s="23" t="s">
        <v>40</v>
      </c>
      <c r="C28" s="50"/>
      <c r="D28" s="24">
        <v>42</v>
      </c>
      <c r="E28" s="48"/>
      <c r="F28" s="24">
        <v>300</v>
      </c>
      <c r="G28" s="48"/>
      <c r="H28" s="24">
        <v>300</v>
      </c>
      <c r="I28" s="48"/>
      <c r="J28" s="24">
        <v>300</v>
      </c>
      <c r="K28" s="48"/>
      <c r="L28" s="24">
        <v>300</v>
      </c>
      <c r="M28" s="48"/>
    </row>
    <row r="29" spans="1:13" s="6" customFormat="1" ht="15" customHeight="1" x14ac:dyDescent="0.2">
      <c r="A29" s="49" t="s">
        <v>41</v>
      </c>
      <c r="B29" s="23" t="s">
        <v>42</v>
      </c>
      <c r="C29" s="50"/>
      <c r="D29" s="24">
        <v>97</v>
      </c>
      <c r="E29" s="48"/>
      <c r="F29" s="24">
        <v>25</v>
      </c>
      <c r="G29" s="48"/>
      <c r="H29" s="24">
        <v>25</v>
      </c>
      <c r="I29" s="48"/>
      <c r="J29" s="24">
        <v>25</v>
      </c>
      <c r="K29" s="48"/>
      <c r="L29" s="24">
        <v>25</v>
      </c>
      <c r="M29" s="48"/>
    </row>
    <row r="30" spans="1:13" s="6" customFormat="1" ht="15" customHeight="1" x14ac:dyDescent="0.2">
      <c r="A30" s="49"/>
      <c r="B30" s="23" t="s">
        <v>42</v>
      </c>
      <c r="C30" s="50"/>
      <c r="D30" s="24">
        <v>3</v>
      </c>
      <c r="E30" s="48"/>
      <c r="F30" s="24">
        <v>3</v>
      </c>
      <c r="G30" s="48"/>
      <c r="H30" s="24">
        <v>3</v>
      </c>
      <c r="I30" s="48"/>
      <c r="J30" s="24">
        <v>3</v>
      </c>
      <c r="K30" s="48"/>
      <c r="L30" s="24">
        <v>3</v>
      </c>
      <c r="M30" s="48"/>
    </row>
    <row r="31" spans="1:13" s="6" customFormat="1" ht="15" customHeight="1" x14ac:dyDescent="0.2">
      <c r="A31" s="49"/>
      <c r="B31" s="23" t="s">
        <v>42</v>
      </c>
      <c r="C31" s="50"/>
      <c r="D31" s="24">
        <v>13</v>
      </c>
      <c r="E31" s="48"/>
      <c r="F31" s="24">
        <v>12</v>
      </c>
      <c r="G31" s="48"/>
      <c r="H31" s="24">
        <v>12</v>
      </c>
      <c r="I31" s="48"/>
      <c r="J31" s="24">
        <v>12</v>
      </c>
      <c r="K31" s="48"/>
      <c r="L31" s="24">
        <v>12</v>
      </c>
      <c r="M31" s="48"/>
    </row>
    <row r="32" spans="1:13" s="6" customFormat="1" ht="12.75" x14ac:dyDescent="0.2">
      <c r="A32" s="49"/>
      <c r="B32" s="23" t="s">
        <v>40</v>
      </c>
      <c r="C32" s="50"/>
      <c r="D32" s="24">
        <v>4</v>
      </c>
      <c r="E32" s="48"/>
      <c r="F32" s="24">
        <v>4</v>
      </c>
      <c r="G32" s="48"/>
      <c r="H32" s="24">
        <v>4</v>
      </c>
      <c r="I32" s="48"/>
      <c r="J32" s="24">
        <v>4</v>
      </c>
      <c r="K32" s="48"/>
      <c r="L32" s="24">
        <v>4</v>
      </c>
      <c r="M32" s="48"/>
    </row>
    <row r="33" spans="1:13" s="6" customFormat="1" ht="15" customHeight="1" x14ac:dyDescent="0.2">
      <c r="A33" s="49" t="s">
        <v>46</v>
      </c>
      <c r="B33" s="23" t="s">
        <v>40</v>
      </c>
      <c r="C33" s="50"/>
      <c r="D33" s="24">
        <v>1667</v>
      </c>
      <c r="E33" s="48"/>
      <c r="F33" s="24">
        <v>700</v>
      </c>
      <c r="G33" s="48"/>
      <c r="H33" s="24">
        <v>700</v>
      </c>
      <c r="I33" s="48"/>
      <c r="J33" s="24">
        <v>700</v>
      </c>
      <c r="K33" s="48"/>
      <c r="L33" s="24">
        <v>700</v>
      </c>
      <c r="M33" s="48"/>
    </row>
    <row r="34" spans="1:13" s="6" customFormat="1" ht="12.75" x14ac:dyDescent="0.2">
      <c r="A34" s="49"/>
      <c r="B34" s="23" t="s">
        <v>40</v>
      </c>
      <c r="C34" s="50"/>
      <c r="D34" s="24">
        <v>48</v>
      </c>
      <c r="E34" s="48"/>
      <c r="F34" s="24">
        <v>48</v>
      </c>
      <c r="G34" s="48"/>
      <c r="H34" s="24">
        <v>48</v>
      </c>
      <c r="I34" s="48"/>
      <c r="J34" s="24">
        <v>48</v>
      </c>
      <c r="K34" s="48"/>
      <c r="L34" s="24">
        <v>48</v>
      </c>
      <c r="M34" s="48"/>
    </row>
    <row r="35" spans="1:13" s="6" customFormat="1" ht="15.75" customHeight="1" x14ac:dyDescent="0.2">
      <c r="A35" s="49"/>
      <c r="B35" s="23" t="s">
        <v>40</v>
      </c>
      <c r="C35" s="50"/>
      <c r="D35" s="24">
        <v>2732</v>
      </c>
      <c r="E35" s="48"/>
      <c r="F35" s="24">
        <v>500</v>
      </c>
      <c r="G35" s="48"/>
      <c r="H35" s="24">
        <v>500</v>
      </c>
      <c r="I35" s="48"/>
      <c r="J35" s="24">
        <v>500</v>
      </c>
      <c r="K35" s="48"/>
      <c r="L35" s="24">
        <v>500</v>
      </c>
      <c r="M35" s="48"/>
    </row>
    <row r="36" spans="1:13" x14ac:dyDescent="0.2">
      <c r="A36" s="2"/>
      <c r="B36" s="2"/>
      <c r="C36" s="2"/>
      <c r="D36" s="18"/>
      <c r="E36" s="18"/>
      <c r="F36" s="2"/>
      <c r="G36" s="2"/>
      <c r="H36" s="2"/>
      <c r="I36" s="2"/>
      <c r="J36" s="2"/>
      <c r="K36" s="2"/>
      <c r="L36" s="2"/>
      <c r="M36" s="2"/>
    </row>
    <row r="37" spans="1:13" x14ac:dyDescent="0.2">
      <c r="A37" s="1"/>
    </row>
    <row r="38" spans="1:13" x14ac:dyDescent="0.2">
      <c r="A38" s="3" t="s">
        <v>7</v>
      </c>
    </row>
    <row r="39" spans="1:13" x14ac:dyDescent="0.2">
      <c r="A39" s="3" t="s">
        <v>8</v>
      </c>
      <c r="C39" s="5" t="s">
        <v>24</v>
      </c>
    </row>
    <row r="40" spans="1:13" x14ac:dyDescent="0.2">
      <c r="A40" s="3" t="s">
        <v>9</v>
      </c>
    </row>
    <row r="41" spans="1:13" x14ac:dyDescent="0.2">
      <c r="A41" s="3"/>
    </row>
    <row r="42" spans="1:13" x14ac:dyDescent="0.2">
      <c r="A42" s="3" t="s">
        <v>26</v>
      </c>
      <c r="C42" s="5" t="s">
        <v>25</v>
      </c>
    </row>
    <row r="43" spans="1:13" x14ac:dyDescent="0.2">
      <c r="A43" s="3" t="s">
        <v>10</v>
      </c>
    </row>
    <row r="44" spans="1:13" x14ac:dyDescent="0.2">
      <c r="A44" s="3" t="s">
        <v>11</v>
      </c>
    </row>
    <row r="45" spans="1:13" x14ac:dyDescent="0.2">
      <c r="A45" s="3" t="s">
        <v>27</v>
      </c>
    </row>
  </sheetData>
  <mergeCells count="46">
    <mergeCell ref="A3:M3"/>
    <mergeCell ref="A4:M4"/>
    <mergeCell ref="E9:E11"/>
    <mergeCell ref="L9:L11"/>
    <mergeCell ref="A6:A11"/>
    <mergeCell ref="B6:B11"/>
    <mergeCell ref="C6:C11"/>
    <mergeCell ref="D6:E8"/>
    <mergeCell ref="F6:M6"/>
    <mergeCell ref="F7:G8"/>
    <mergeCell ref="H7:M7"/>
    <mergeCell ref="H8:I8"/>
    <mergeCell ref="J8:K8"/>
    <mergeCell ref="L8:M8"/>
    <mergeCell ref="D9:D11"/>
    <mergeCell ref="F9:F11"/>
    <mergeCell ref="M9:M11"/>
    <mergeCell ref="H9:H11"/>
    <mergeCell ref="J9:J11"/>
    <mergeCell ref="I9:I11"/>
    <mergeCell ref="G9:G11"/>
    <mergeCell ref="K9:K11"/>
    <mergeCell ref="A12:M12"/>
    <mergeCell ref="B18:B19"/>
    <mergeCell ref="C18:C19"/>
    <mergeCell ref="E18:E19"/>
    <mergeCell ref="G18:G19"/>
    <mergeCell ref="I18:I19"/>
    <mergeCell ref="K18:K19"/>
    <mergeCell ref="M18:M19"/>
    <mergeCell ref="A21:M21"/>
    <mergeCell ref="C22:C24"/>
    <mergeCell ref="E22:E24"/>
    <mergeCell ref="G22:G24"/>
    <mergeCell ref="I22:I24"/>
    <mergeCell ref="K22:K24"/>
    <mergeCell ref="M22:M24"/>
    <mergeCell ref="M25:M35"/>
    <mergeCell ref="A26:A28"/>
    <mergeCell ref="A29:A32"/>
    <mergeCell ref="A33:A35"/>
    <mergeCell ref="C25:C35"/>
    <mergeCell ref="E25:E35"/>
    <mergeCell ref="G25:G35"/>
    <mergeCell ref="I25:I35"/>
    <mergeCell ref="K25:K35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ЛистРОО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2019-11-19T06:17:11Z</dcterms:modified>
</cp:coreProperties>
</file>